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-2021" sheetId="1" r:id="rId1"/>
    <sheet name="не печатать" sheetId="2" r:id="rId2"/>
  </sheets>
  <definedNames>
    <definedName name="_xlnm.Print_Area" localSheetId="0">'2020-2021'!$A$1:$H$15</definedName>
    <definedName name="_xlnm.Print_Area" localSheetId="1">'не печатать'!$A$1:$H$19</definedName>
  </definedNames>
  <calcPr fullCalcOnLoad="1"/>
</workbook>
</file>

<file path=xl/sharedStrings.xml><?xml version="1.0" encoding="utf-8"?>
<sst xmlns="http://schemas.openxmlformats.org/spreadsheetml/2006/main" count="68" uniqueCount="34">
  <si>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</si>
  <si>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</si>
  <si>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</si>
  <si>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</si>
  <si>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</si>
  <si>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</si>
  <si>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</si>
  <si>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</si>
  <si>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</si>
  <si>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</si>
  <si>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</si>
  <si>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</si>
  <si>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</si>
  <si>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</si>
  <si>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</si>
  <si>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</si>
  <si>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</si>
  <si>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</si>
  <si>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</si>
  <si>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</si>
  <si>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</si>
  <si>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</si>
  <si>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</si>
  <si>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</si>
  <si>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</si>
  <si>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</si>
  <si>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План на 2020 год</t>
  </si>
  <si>
    <t>План на 2021 год</t>
  </si>
  <si>
    <t>ИСТОЧНИКИ ВНУТРЕННЕГО ФИНАНСИРОВАНИЯ ДЕФИЦИТА 
БЮДЖЕТ ДАЛЬНИНСКОГО МУНИЦИПАЛЬНОГО ОБРАЗОВАНИЯ
 НА ПЛАНОВЫЙ ПЕРИОД 2020 и 2021 ГОДОВ</t>
  </si>
  <si>
    <t xml:space="preserve">Приложение №14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 "         " марта  2019 года № </t>
  </si>
  <si>
    <t>Уточненный план 2020 год</t>
  </si>
  <si>
    <t>Уточненый план 2021 год</t>
  </si>
  <si>
    <t>Внесение изменений</t>
  </si>
  <si>
    <t>Приложение №14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 "29" марта  2019 года № 37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</si>
</sst>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4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SheetLayoutView="100" zoomScalePageLayoutView="0" workbookViewId="0" topLeftCell="B1">
      <selection activeCell="A3" sqref="A3:H3"/>
    </sheetView>
  </sheetViews>
  <sheetFormatPr defaultColWidth="9.00390625" defaultRowHeight="12.75"/>
  <cols>
    <col min="1" max="1" width="58.375" style="1" customWidth="1"/>
    <col min="2" max="2" width="23.875" style="1" customWidth="1"/>
    <col min="3" max="8" width="15.75390625" style="1" customWidth="1"/>
    <col min="9" max="16384" width="9.125" style="1" customWidth="1"/>
  </cols>
  <sheetData>
    <row r="1" spans="2:14" s="10" customFormat="1" ht="137.25" customHeight="1">
      <c r="B1" s="28" t="s">
        <v>33</v>
      </c>
      <c r="C1" s="28"/>
      <c r="D1" s="28"/>
      <c r="E1" s="28"/>
      <c r="F1" s="28"/>
      <c r="G1" s="28"/>
      <c r="H1" s="28"/>
      <c r="I1" s="15"/>
      <c r="J1" s="15"/>
      <c r="K1" s="15"/>
      <c r="L1" s="15"/>
      <c r="M1" s="15"/>
      <c r="N1" s="15"/>
    </row>
    <row r="2" spans="1:14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0.75" customHeight="1">
      <c r="A3" s="27" t="s">
        <v>28</v>
      </c>
      <c r="B3" s="27"/>
      <c r="C3" s="27"/>
      <c r="D3" s="27"/>
      <c r="E3" s="27"/>
      <c r="F3" s="27"/>
      <c r="G3" s="27"/>
      <c r="H3" s="27"/>
      <c r="I3" s="16"/>
      <c r="J3" s="16"/>
      <c r="K3" s="16"/>
      <c r="L3" s="16"/>
      <c r="M3" s="16"/>
      <c r="N3" s="16"/>
    </row>
    <row r="4" spans="3:8" ht="21.75" customHeight="1">
      <c r="C4" s="17"/>
      <c r="D4" s="17"/>
      <c r="E4" s="17"/>
      <c r="F4" s="26"/>
      <c r="G4" s="26"/>
      <c r="H4" s="26" t="s">
        <v>25</v>
      </c>
    </row>
    <row r="5" spans="1:8" s="2" customFormat="1" ht="25.5" customHeight="1">
      <c r="A5" s="4" t="s">
        <v>6</v>
      </c>
      <c r="B5" s="4" t="s">
        <v>5</v>
      </c>
      <c r="C5" s="18" t="s">
        <v>26</v>
      </c>
      <c r="D5" s="18" t="s">
        <v>32</v>
      </c>
      <c r="E5" s="18" t="s">
        <v>30</v>
      </c>
      <c r="F5" s="18" t="s">
        <v>27</v>
      </c>
      <c r="G5" s="18" t="s">
        <v>32</v>
      </c>
      <c r="H5" s="18" t="s">
        <v>31</v>
      </c>
    </row>
    <row r="6" spans="1:8" ht="49.5" customHeight="1">
      <c r="A6" s="8" t="s">
        <v>2</v>
      </c>
      <c r="B6" s="11" t="s">
        <v>4</v>
      </c>
      <c r="C6" s="20">
        <f aca="true" t="shared" si="0" ref="C6:H6">SUM(C7,C10,C13)</f>
        <v>-334.1</v>
      </c>
      <c r="D6" s="20">
        <f t="shared" si="0"/>
        <v>0</v>
      </c>
      <c r="E6" s="20">
        <f t="shared" si="0"/>
        <v>-334.1</v>
      </c>
      <c r="F6" s="20">
        <f t="shared" si="0"/>
        <v>-258.9</v>
      </c>
      <c r="G6" s="20">
        <f t="shared" si="0"/>
        <v>0</v>
      </c>
      <c r="H6" s="20">
        <f t="shared" si="0"/>
        <v>-258.9</v>
      </c>
    </row>
    <row r="7" spans="1:8" ht="33" customHeight="1">
      <c r="A7" s="8" t="s">
        <v>0</v>
      </c>
      <c r="B7" s="11" t="s">
        <v>10</v>
      </c>
      <c r="C7" s="20">
        <f aca="true" t="shared" si="1" ref="C7:H7">SUM(C8:C9)</f>
        <v>5.8999999999999995</v>
      </c>
      <c r="D7" s="20">
        <f t="shared" si="1"/>
        <v>0</v>
      </c>
      <c r="E7" s="20">
        <f t="shared" si="1"/>
        <v>5.8999999999999995</v>
      </c>
      <c r="F7" s="20">
        <f t="shared" si="1"/>
        <v>6.100000000000001</v>
      </c>
      <c r="G7" s="20">
        <f t="shared" si="1"/>
        <v>-10.1</v>
      </c>
      <c r="H7" s="20">
        <f t="shared" si="1"/>
        <v>-3.9999999999999982</v>
      </c>
    </row>
    <row r="8" spans="1:8" ht="40.5" customHeight="1">
      <c r="A8" s="5" t="s">
        <v>19</v>
      </c>
      <c r="B8" s="12" t="s">
        <v>11</v>
      </c>
      <c r="C8" s="19">
        <v>11.7</v>
      </c>
      <c r="D8" s="19">
        <v>0</v>
      </c>
      <c r="E8" s="19">
        <f>C8+D8</f>
        <v>11.7</v>
      </c>
      <c r="F8" s="19">
        <v>17.8</v>
      </c>
      <c r="G8" s="19">
        <v>-10.1</v>
      </c>
      <c r="H8" s="19">
        <f>F8+G8</f>
        <v>7.700000000000001</v>
      </c>
    </row>
    <row r="9" spans="1:8" ht="40.5" customHeight="1">
      <c r="A9" s="5" t="s">
        <v>20</v>
      </c>
      <c r="B9" s="12" t="s">
        <v>12</v>
      </c>
      <c r="C9" s="19">
        <v>-5.8</v>
      </c>
      <c r="D9" s="19">
        <v>0</v>
      </c>
      <c r="E9" s="19">
        <f>C9+D9</f>
        <v>-5.8</v>
      </c>
      <c r="F9" s="19">
        <v>-11.7</v>
      </c>
      <c r="G9" s="19">
        <v>0</v>
      </c>
      <c r="H9" s="19">
        <f>F9+G9</f>
        <v>-11.7</v>
      </c>
    </row>
    <row r="10" spans="1:8" ht="35.25" customHeight="1">
      <c r="A10" s="8" t="s">
        <v>1</v>
      </c>
      <c r="B10" s="11" t="s">
        <v>13</v>
      </c>
      <c r="C10" s="20">
        <f aca="true" t="shared" si="2" ref="C10:H10">SUM(C11:C12)</f>
        <v>-340</v>
      </c>
      <c r="D10" s="20">
        <f t="shared" si="2"/>
        <v>0</v>
      </c>
      <c r="E10" s="20">
        <f t="shared" si="2"/>
        <v>-340</v>
      </c>
      <c r="F10" s="20">
        <f t="shared" si="2"/>
        <v>-265</v>
      </c>
      <c r="G10" s="20">
        <f t="shared" si="2"/>
        <v>10.1</v>
      </c>
      <c r="H10" s="20">
        <f t="shared" si="2"/>
        <v>-254.9</v>
      </c>
    </row>
    <row r="11" spans="1:8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  <c r="F11" s="19">
        <v>0</v>
      </c>
      <c r="G11" s="19">
        <v>0</v>
      </c>
      <c r="H11" s="19">
        <f>F11+G11</f>
        <v>0</v>
      </c>
    </row>
    <row r="12" spans="1:8" ht="50.25" customHeight="1">
      <c r="A12" s="5" t="s">
        <v>22</v>
      </c>
      <c r="B12" s="12" t="s">
        <v>15</v>
      </c>
      <c r="C12" s="19">
        <v>-340</v>
      </c>
      <c r="D12" s="19">
        <v>0</v>
      </c>
      <c r="E12" s="19">
        <f>C12+D12</f>
        <v>-340</v>
      </c>
      <c r="F12" s="19">
        <v>-265</v>
      </c>
      <c r="G12" s="19">
        <v>10.1</v>
      </c>
      <c r="H12" s="19">
        <f>F12+G12</f>
        <v>-254.9</v>
      </c>
    </row>
    <row r="13" spans="1:8" ht="31.5" customHeight="1">
      <c r="A13" s="8" t="s">
        <v>3</v>
      </c>
      <c r="B13" s="11" t="s">
        <v>16</v>
      </c>
      <c r="C13" s="20">
        <f aca="true" t="shared" si="3" ref="C13:H13">SUM(C14:C15)</f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</row>
    <row r="14" spans="1:8" ht="30" customHeight="1">
      <c r="A14" s="5" t="s">
        <v>23</v>
      </c>
      <c r="B14" s="12" t="s">
        <v>17</v>
      </c>
      <c r="C14" s="19">
        <f aca="true" t="shared" si="4" ref="C14:H14">-(C17+C8+C11)</f>
        <v>-4151.4</v>
      </c>
      <c r="D14" s="19">
        <f t="shared" si="4"/>
        <v>0</v>
      </c>
      <c r="E14" s="19">
        <f t="shared" si="4"/>
        <v>-4151.4</v>
      </c>
      <c r="F14" s="19">
        <f t="shared" si="4"/>
        <v>-4193</v>
      </c>
      <c r="G14" s="19">
        <f t="shared" si="4"/>
        <v>10.1</v>
      </c>
      <c r="H14" s="19">
        <f t="shared" si="4"/>
        <v>-4182.9</v>
      </c>
    </row>
    <row r="15" spans="1:8" ht="30" customHeight="1">
      <c r="A15" s="5" t="s">
        <v>24</v>
      </c>
      <c r="B15" s="12" t="s">
        <v>18</v>
      </c>
      <c r="C15" s="19">
        <f aca="true" t="shared" si="5" ref="C15:H15">C18-C9-C12</f>
        <v>4151.4</v>
      </c>
      <c r="D15" s="19">
        <f t="shared" si="5"/>
        <v>0</v>
      </c>
      <c r="E15" s="19">
        <f t="shared" si="5"/>
        <v>4151.4</v>
      </c>
      <c r="F15" s="19">
        <f t="shared" si="5"/>
        <v>4193</v>
      </c>
      <c r="G15" s="19">
        <f t="shared" si="5"/>
        <v>-10.1</v>
      </c>
      <c r="H15" s="19">
        <f t="shared" si="5"/>
        <v>4182.9</v>
      </c>
    </row>
    <row r="16" spans="3:8" ht="12.75">
      <c r="C16" s="7"/>
      <c r="D16" s="7"/>
      <c r="E16" s="7"/>
      <c r="F16" s="7"/>
      <c r="G16" s="7"/>
      <c r="H16" s="7"/>
    </row>
    <row r="17" spans="1:8" ht="12.75">
      <c r="A17" s="21" t="s">
        <v>7</v>
      </c>
      <c r="B17" s="6"/>
      <c r="C17" s="23">
        <v>4139.7</v>
      </c>
      <c r="D17" s="9"/>
      <c r="E17" s="9">
        <f>C17+D17</f>
        <v>4139.7</v>
      </c>
      <c r="F17" s="23">
        <v>4175.2</v>
      </c>
      <c r="G17" s="9"/>
      <c r="H17" s="9">
        <f>F17+G17</f>
        <v>4175.2</v>
      </c>
    </row>
    <row r="18" spans="1:8" ht="12.75">
      <c r="A18" s="21" t="s">
        <v>8</v>
      </c>
      <c r="B18" s="6"/>
      <c r="C18" s="23">
        <v>3805.6</v>
      </c>
      <c r="D18" s="9"/>
      <c r="E18" s="9">
        <f>C18+D18</f>
        <v>3805.6</v>
      </c>
      <c r="F18" s="23">
        <v>3916.3</v>
      </c>
      <c r="G18" s="9"/>
      <c r="H18" s="9">
        <f>F18+G18</f>
        <v>3916.3</v>
      </c>
    </row>
    <row r="19" spans="1:8" s="2" customFormat="1" ht="12.75">
      <c r="A19" s="22" t="s">
        <v>9</v>
      </c>
      <c r="B19" s="13"/>
      <c r="C19" s="24">
        <f aca="true" t="shared" si="6" ref="C19:H19">C17-C18</f>
        <v>334.0999999999999</v>
      </c>
      <c r="D19" s="14">
        <f t="shared" si="6"/>
        <v>0</v>
      </c>
      <c r="E19" s="14">
        <f t="shared" si="6"/>
        <v>334.0999999999999</v>
      </c>
      <c r="F19" s="24">
        <f t="shared" si="6"/>
        <v>258.89999999999964</v>
      </c>
      <c r="G19" s="14">
        <f t="shared" si="6"/>
        <v>0</v>
      </c>
      <c r="H19" s="14">
        <f t="shared" si="6"/>
        <v>258.89999999999964</v>
      </c>
    </row>
    <row r="20" spans="2:8" ht="12.75">
      <c r="B20" s="6"/>
      <c r="C20" s="9"/>
      <c r="D20" s="9"/>
      <c r="E20" s="9"/>
      <c r="F20" s="9"/>
      <c r="G20" s="9"/>
      <c r="H20" s="9"/>
    </row>
    <row r="21" spans="2:8" ht="12.75">
      <c r="B21" s="6"/>
      <c r="C21" s="9"/>
      <c r="D21" s="9"/>
      <c r="E21" s="9"/>
      <c r="F21" s="9"/>
      <c r="G21" s="9"/>
      <c r="H21" s="9"/>
    </row>
    <row r="22" spans="2:8" s="2" customFormat="1" ht="12.75">
      <c r="B22" s="13"/>
      <c r="C22" s="14"/>
      <c r="D22" s="14"/>
      <c r="E22" s="14"/>
      <c r="F22" s="14"/>
      <c r="G22" s="14"/>
      <c r="H22" s="14"/>
    </row>
    <row r="23" spans="3:8" ht="12.75">
      <c r="C23" s="7"/>
      <c r="D23" s="7"/>
      <c r="E23" s="7"/>
      <c r="F23" s="7"/>
      <c r="G23" s="7"/>
      <c r="H23" s="7"/>
    </row>
    <row r="25" spans="3:8" ht="12.75">
      <c r="C25" s="7"/>
      <c r="D25" s="7"/>
      <c r="E25" s="7"/>
      <c r="F25" s="7"/>
      <c r="G25" s="7"/>
      <c r="H25" s="7"/>
    </row>
    <row r="26" spans="3:8" ht="12.75">
      <c r="C26" s="7"/>
      <c r="D26" s="7"/>
      <c r="E26" s="7"/>
      <c r="F26" s="7"/>
      <c r="G26" s="7"/>
      <c r="H26" s="7"/>
    </row>
    <row r="27" spans="3:8" ht="12.75">
      <c r="C27" s="7"/>
      <c r="D27" s="7"/>
      <c r="E27" s="7"/>
      <c r="F27" s="7"/>
      <c r="G27" s="7"/>
      <c r="H27" s="7"/>
    </row>
    <row r="28" spans="3:8" ht="12.75">
      <c r="C28" s="7"/>
      <c r="D28" s="7"/>
      <c r="E28" s="7"/>
      <c r="F28" s="7"/>
      <c r="G28" s="7"/>
      <c r="H28" s="7"/>
    </row>
    <row r="29" spans="3:8" ht="12.75">
      <c r="C29" s="7"/>
      <c r="D29" s="7"/>
      <c r="E29" s="7"/>
      <c r="F29" s="7"/>
      <c r="G29" s="7"/>
      <c r="H29" s="7"/>
    </row>
    <row r="30" spans="3:8" ht="12.75">
      <c r="C30" s="7"/>
      <c r="D30" s="7"/>
      <c r="E30" s="7"/>
      <c r="F30" s="7"/>
      <c r="G30" s="7"/>
      <c r="H30" s="7"/>
    </row>
    <row r="31" spans="3:8" ht="12.75">
      <c r="C31" s="7"/>
      <c r="D31" s="7"/>
      <c r="E31" s="7"/>
      <c r="F31" s="7"/>
      <c r="G31" s="7"/>
      <c r="H31" s="7"/>
    </row>
    <row r="32" spans="3:8" ht="12.75">
      <c r="C32" s="7"/>
      <c r="D32" s="7"/>
      <c r="E32" s="7"/>
      <c r="F32" s="7"/>
      <c r="G32" s="7"/>
      <c r="H32" s="7"/>
    </row>
  </sheetData>
  <sheetProtection/>
  <mergeCells count="2">
    <mergeCell ref="A3:H3"/>
    <mergeCell ref="B1:H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SheetLayoutView="100" zoomScalePageLayoutView="0" workbookViewId="0" topLeftCell="A7">
      <selection activeCell="C8" sqref="C8"/>
    </sheetView>
  </sheetViews>
  <sheetFormatPr defaultColWidth="9.00390625" defaultRowHeight="12.75"/>
  <cols>
    <col min="1" max="1" width="58.375" style="1" customWidth="1"/>
    <col min="2" max="2" width="23.875" style="1" customWidth="1"/>
    <col min="3" max="8" width="15.75390625" style="1" customWidth="1"/>
    <col min="9" max="16384" width="9.125" style="1" customWidth="1"/>
  </cols>
  <sheetData>
    <row r="1" spans="2:14" s="10" customFormat="1" ht="137.25" customHeight="1">
      <c r="B1" s="28" t="s">
        <v>29</v>
      </c>
      <c r="C1" s="28"/>
      <c r="D1" s="28"/>
      <c r="E1" s="28"/>
      <c r="F1" s="28"/>
      <c r="G1" s="28"/>
      <c r="H1" s="28"/>
      <c r="I1" s="15"/>
      <c r="J1" s="15"/>
      <c r="K1" s="15"/>
      <c r="L1" s="15"/>
      <c r="M1" s="15"/>
      <c r="N1" s="15"/>
    </row>
    <row r="2" spans="1:14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0.75" customHeight="1">
      <c r="A3" s="27" t="s">
        <v>28</v>
      </c>
      <c r="B3" s="27"/>
      <c r="C3" s="27"/>
      <c r="D3" s="27"/>
      <c r="E3" s="27"/>
      <c r="F3" s="27"/>
      <c r="G3" s="27"/>
      <c r="H3" s="27"/>
      <c r="I3" s="16"/>
      <c r="J3" s="16"/>
      <c r="K3" s="16"/>
      <c r="L3" s="16"/>
      <c r="M3" s="16"/>
      <c r="N3" s="16"/>
    </row>
    <row r="4" spans="3:8" ht="21.75" customHeight="1">
      <c r="C4" s="17"/>
      <c r="D4" s="17"/>
      <c r="E4" s="17"/>
      <c r="F4" s="26"/>
      <c r="G4" s="26"/>
      <c r="H4" s="26" t="s">
        <v>25</v>
      </c>
    </row>
    <row r="5" spans="1:8" s="2" customFormat="1" ht="25.5" customHeight="1">
      <c r="A5" s="4" t="s">
        <v>6</v>
      </c>
      <c r="B5" s="4" t="s">
        <v>5</v>
      </c>
      <c r="C5" s="18" t="s">
        <v>26</v>
      </c>
      <c r="D5" s="18" t="s">
        <v>32</v>
      </c>
      <c r="E5" s="18" t="s">
        <v>30</v>
      </c>
      <c r="F5" s="18" t="s">
        <v>27</v>
      </c>
      <c r="G5" s="18" t="s">
        <v>32</v>
      </c>
      <c r="H5" s="18" t="s">
        <v>31</v>
      </c>
    </row>
    <row r="6" spans="1:8" ht="49.5" customHeight="1">
      <c r="A6" s="8" t="s">
        <v>2</v>
      </c>
      <c r="B6" s="11" t="s">
        <v>4</v>
      </c>
      <c r="C6" s="20">
        <f aca="true" t="shared" si="0" ref="C6:H6">SUM(C7,C10,C13)</f>
        <v>-334075</v>
      </c>
      <c r="D6" s="20">
        <f t="shared" si="0"/>
        <v>0</v>
      </c>
      <c r="E6" s="20">
        <f t="shared" si="0"/>
        <v>-334075</v>
      </c>
      <c r="F6" s="20">
        <f t="shared" si="0"/>
        <v>-258925</v>
      </c>
      <c r="G6" s="20">
        <f t="shared" si="0"/>
        <v>0</v>
      </c>
      <c r="H6" s="20">
        <f t="shared" si="0"/>
        <v>-258925</v>
      </c>
    </row>
    <row r="7" spans="1:8" ht="33" customHeight="1">
      <c r="A7" s="8" t="s">
        <v>0</v>
      </c>
      <c r="B7" s="11" t="s">
        <v>10</v>
      </c>
      <c r="C7" s="20">
        <f aca="true" t="shared" si="1" ref="C7:H7">SUM(C8:C9)</f>
        <v>5925</v>
      </c>
      <c r="D7" s="20">
        <f t="shared" si="1"/>
        <v>0</v>
      </c>
      <c r="E7" s="20">
        <f t="shared" si="1"/>
        <v>5925</v>
      </c>
      <c r="F7" s="20">
        <f t="shared" si="1"/>
        <v>6075</v>
      </c>
      <c r="G7" s="20">
        <f t="shared" si="1"/>
        <v>-10100</v>
      </c>
      <c r="H7" s="20">
        <f t="shared" si="1"/>
        <v>-4025</v>
      </c>
    </row>
    <row r="8" spans="1:8" ht="40.5" customHeight="1">
      <c r="A8" s="5" t="s">
        <v>19</v>
      </c>
      <c r="B8" s="12" t="s">
        <v>11</v>
      </c>
      <c r="C8" s="25">
        <v>11700</v>
      </c>
      <c r="D8" s="19">
        <v>0</v>
      </c>
      <c r="E8" s="19">
        <f>C8+D8</f>
        <v>11700</v>
      </c>
      <c r="F8" s="25">
        <v>17775</v>
      </c>
      <c r="G8" s="19">
        <v>-10100</v>
      </c>
      <c r="H8" s="19">
        <f>F8+G8</f>
        <v>7675</v>
      </c>
    </row>
    <row r="9" spans="1:8" ht="40.5" customHeight="1">
      <c r="A9" s="5" t="s">
        <v>20</v>
      </c>
      <c r="B9" s="12" t="s">
        <v>12</v>
      </c>
      <c r="C9" s="25">
        <v>-5775</v>
      </c>
      <c r="D9" s="19">
        <v>0</v>
      </c>
      <c r="E9" s="19">
        <f>C9+D9</f>
        <v>-5775</v>
      </c>
      <c r="F9" s="25">
        <v>-11700</v>
      </c>
      <c r="G9" s="19">
        <v>0</v>
      </c>
      <c r="H9" s="19">
        <f>F9+G9</f>
        <v>-11700</v>
      </c>
    </row>
    <row r="10" spans="1:8" ht="35.25" customHeight="1">
      <c r="A10" s="8" t="s">
        <v>1</v>
      </c>
      <c r="B10" s="11" t="s">
        <v>13</v>
      </c>
      <c r="C10" s="20">
        <f aca="true" t="shared" si="2" ref="C10:H10">SUM(C11:C12)</f>
        <v>-340000</v>
      </c>
      <c r="D10" s="20">
        <f t="shared" si="2"/>
        <v>0</v>
      </c>
      <c r="E10" s="20">
        <f t="shared" si="2"/>
        <v>-340000</v>
      </c>
      <c r="F10" s="20">
        <f t="shared" si="2"/>
        <v>-265000</v>
      </c>
      <c r="G10" s="20">
        <f t="shared" si="2"/>
        <v>10100</v>
      </c>
      <c r="H10" s="20">
        <f t="shared" si="2"/>
        <v>-254900</v>
      </c>
    </row>
    <row r="11" spans="1:8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  <c r="F11" s="19">
        <v>0</v>
      </c>
      <c r="G11" s="19">
        <v>0</v>
      </c>
      <c r="H11" s="19">
        <f>F11+G11</f>
        <v>0</v>
      </c>
    </row>
    <row r="12" spans="1:8" ht="50.25" customHeight="1">
      <c r="A12" s="5" t="s">
        <v>22</v>
      </c>
      <c r="B12" s="12" t="s">
        <v>15</v>
      </c>
      <c r="C12" s="25">
        <v>-340000</v>
      </c>
      <c r="D12" s="19">
        <v>0</v>
      </c>
      <c r="E12" s="19">
        <f>C12+D12</f>
        <v>-340000</v>
      </c>
      <c r="F12" s="25">
        <v>-265000</v>
      </c>
      <c r="G12" s="19">
        <v>10100</v>
      </c>
      <c r="H12" s="19">
        <f>F12+G12</f>
        <v>-254900</v>
      </c>
    </row>
    <row r="13" spans="1:8" ht="31.5" customHeight="1">
      <c r="A13" s="8" t="s">
        <v>3</v>
      </c>
      <c r="B13" s="11" t="s">
        <v>16</v>
      </c>
      <c r="C13" s="20">
        <f aca="true" t="shared" si="3" ref="C13:H13">SUM(C14:C15)</f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</row>
    <row r="14" spans="1:8" ht="30" customHeight="1">
      <c r="A14" s="5" t="s">
        <v>23</v>
      </c>
      <c r="B14" s="12" t="s">
        <v>17</v>
      </c>
      <c r="C14" s="19">
        <f aca="true" t="shared" si="4" ref="C14:H14">-(C17+C8+C11)</f>
        <v>-4151400</v>
      </c>
      <c r="D14" s="19">
        <f t="shared" si="4"/>
        <v>0</v>
      </c>
      <c r="E14" s="19">
        <f t="shared" si="4"/>
        <v>-4151400</v>
      </c>
      <c r="F14" s="19">
        <f t="shared" si="4"/>
        <v>-4192975</v>
      </c>
      <c r="G14" s="19">
        <f t="shared" si="4"/>
        <v>10100</v>
      </c>
      <c r="H14" s="19">
        <f t="shared" si="4"/>
        <v>-4182875</v>
      </c>
    </row>
    <row r="15" spans="1:8" ht="30" customHeight="1">
      <c r="A15" s="5" t="s">
        <v>24</v>
      </c>
      <c r="B15" s="12" t="s">
        <v>18</v>
      </c>
      <c r="C15" s="19">
        <f aca="true" t="shared" si="5" ref="C15:H15">C18-C9-C12</f>
        <v>4151400</v>
      </c>
      <c r="D15" s="19">
        <f t="shared" si="5"/>
        <v>0</v>
      </c>
      <c r="E15" s="19">
        <f t="shared" si="5"/>
        <v>4151400</v>
      </c>
      <c r="F15" s="19">
        <f t="shared" si="5"/>
        <v>4192975</v>
      </c>
      <c r="G15" s="19">
        <f t="shared" si="5"/>
        <v>-10100</v>
      </c>
      <c r="H15" s="19">
        <f t="shared" si="5"/>
        <v>4182875</v>
      </c>
    </row>
    <row r="16" spans="3:8" ht="12.75">
      <c r="C16" s="7"/>
      <c r="D16" s="7"/>
      <c r="E16" s="7"/>
      <c r="F16" s="7"/>
      <c r="G16" s="7"/>
      <c r="H16" s="7"/>
    </row>
    <row r="17" spans="1:8" ht="12.75">
      <c r="A17" s="21" t="s">
        <v>7</v>
      </c>
      <c r="B17" s="6"/>
      <c r="C17" s="9">
        <v>4139700</v>
      </c>
      <c r="D17" s="9"/>
      <c r="E17" s="9">
        <f>C17+D17</f>
        <v>4139700</v>
      </c>
      <c r="F17" s="9">
        <v>4175200</v>
      </c>
      <c r="G17" s="9"/>
      <c r="H17" s="9">
        <f>F17+G17</f>
        <v>4175200</v>
      </c>
    </row>
    <row r="18" spans="1:8" ht="12.75">
      <c r="A18" s="21" t="s">
        <v>8</v>
      </c>
      <c r="B18" s="6"/>
      <c r="C18" s="9">
        <v>3805625</v>
      </c>
      <c r="D18" s="9"/>
      <c r="E18" s="9">
        <f>C18+D18</f>
        <v>3805625</v>
      </c>
      <c r="F18" s="9">
        <v>3916275</v>
      </c>
      <c r="G18" s="9"/>
      <c r="H18" s="9">
        <f>F18+G18</f>
        <v>3916275</v>
      </c>
    </row>
    <row r="19" spans="1:8" s="2" customFormat="1" ht="12.75">
      <c r="A19" s="22" t="s">
        <v>9</v>
      </c>
      <c r="B19" s="13"/>
      <c r="C19" s="24">
        <f aca="true" t="shared" si="6" ref="C19:H19">C17-C18</f>
        <v>334075</v>
      </c>
      <c r="D19" s="14">
        <f t="shared" si="6"/>
        <v>0</v>
      </c>
      <c r="E19" s="14">
        <f t="shared" si="6"/>
        <v>334075</v>
      </c>
      <c r="F19" s="24">
        <f t="shared" si="6"/>
        <v>258925</v>
      </c>
      <c r="G19" s="14">
        <f t="shared" si="6"/>
        <v>0</v>
      </c>
      <c r="H19" s="14">
        <f t="shared" si="6"/>
        <v>258925</v>
      </c>
    </row>
    <row r="20" spans="2:8" ht="12.75">
      <c r="B20" s="6"/>
      <c r="C20" s="9"/>
      <c r="D20" s="9"/>
      <c r="E20" s="9"/>
      <c r="F20" s="9"/>
      <c r="G20" s="9"/>
      <c r="H20" s="9"/>
    </row>
    <row r="21" spans="2:8" ht="12.75">
      <c r="B21" s="6"/>
      <c r="C21" s="9"/>
      <c r="D21" s="9"/>
      <c r="E21" s="9"/>
      <c r="F21" s="9"/>
      <c r="G21" s="9"/>
      <c r="H21" s="9"/>
    </row>
    <row r="22" spans="2:8" s="2" customFormat="1" ht="12.75">
      <c r="B22" s="13"/>
      <c r="C22" s="14"/>
      <c r="D22" s="14"/>
      <c r="E22" s="14"/>
      <c r="F22" s="14"/>
      <c r="G22" s="14"/>
      <c r="H22" s="14"/>
    </row>
    <row r="23" spans="3:8" ht="12.75">
      <c r="C23" s="7"/>
      <c r="D23" s="7"/>
      <c r="E23" s="7"/>
      <c r="F23" s="7"/>
      <c r="G23" s="7"/>
      <c r="H23" s="7"/>
    </row>
    <row r="25" spans="3:8" ht="12.75">
      <c r="C25" s="7"/>
      <c r="D25" s="7"/>
      <c r="E25" s="7"/>
      <c r="F25" s="7"/>
      <c r="G25" s="7"/>
      <c r="H25" s="7"/>
    </row>
    <row r="26" spans="3:8" ht="12.75">
      <c r="C26" s="7"/>
      <c r="D26" s="7"/>
      <c r="E26" s="7"/>
      <c r="F26" s="7"/>
      <c r="G26" s="7"/>
      <c r="H26" s="7"/>
    </row>
    <row r="27" spans="3:8" ht="12.75">
      <c r="C27" s="7"/>
      <c r="D27" s="7"/>
      <c r="E27" s="7"/>
      <c r="F27" s="7"/>
      <c r="G27" s="7"/>
      <c r="H27" s="7"/>
    </row>
    <row r="28" spans="3:8" ht="12.75">
      <c r="C28" s="7"/>
      <c r="D28" s="7"/>
      <c r="E28" s="7"/>
      <c r="F28" s="7"/>
      <c r="G28" s="7"/>
      <c r="H28" s="7"/>
    </row>
    <row r="29" spans="3:8" ht="12.75">
      <c r="C29" s="7"/>
      <c r="D29" s="7"/>
      <c r="E29" s="7"/>
      <c r="F29" s="7"/>
      <c r="G29" s="7"/>
      <c r="H29" s="7"/>
    </row>
    <row r="30" spans="3:8" ht="12.75">
      <c r="C30" s="7"/>
      <c r="D30" s="7"/>
      <c r="E30" s="7"/>
      <c r="F30" s="7"/>
      <c r="G30" s="7"/>
      <c r="H30" s="7"/>
    </row>
    <row r="31" spans="3:8" ht="12.75">
      <c r="C31" s="7"/>
      <c r="D31" s="7"/>
      <c r="E31" s="7"/>
      <c r="F31" s="7"/>
      <c r="G31" s="7"/>
      <c r="H31" s="7"/>
    </row>
    <row r="32" spans="3:8" ht="12.75">
      <c r="C32" s="7"/>
      <c r="D32" s="7"/>
      <c r="E32" s="7"/>
      <c r="F32" s="7"/>
      <c r="G32" s="7"/>
      <c r="H32" s="7"/>
    </row>
  </sheetData>
  <sheetProtection/>
  <mergeCells count="2">
    <mergeCell ref="B1:H1"/>
    <mergeCell ref="A3:H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2019-03-29T07:38:46Z</cp:lastPrinted>
  <dcterms:created xsi:type="dcterms:W3CDTF">2007-10-29T06:04:40Z</dcterms:created>
  <dcterms:modified xsi:type="dcterms:W3CDTF">2019-03-29T07:38:50Z</dcterms:modified>
  <cp:category/>
  <cp:version/>
  <cp:contentType/>
  <cp:contentStatus/>
</cp:coreProperties>
</file>